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Tabelle1!$A$1:$D$75,Tabelle1!$F$33:$I$73</definedName>
  </definedNames>
  <calcPr calcId="145621"/>
</workbook>
</file>

<file path=xl/calcChain.xml><?xml version="1.0" encoding="utf-8"?>
<calcChain xmlns="http://schemas.openxmlformats.org/spreadsheetml/2006/main">
  <c r="I60" i="1" l="1"/>
  <c r="D60" i="1"/>
  <c r="I38" i="1"/>
  <c r="D38" i="1"/>
  <c r="I44" i="1" l="1"/>
  <c r="I45" i="1"/>
  <c r="I46" i="1"/>
  <c r="I47" i="1"/>
  <c r="D45" i="1"/>
  <c r="D46" i="1"/>
  <c r="D47" i="1"/>
  <c r="D44" i="1"/>
  <c r="D31" i="1"/>
  <c r="D39" i="1" s="1"/>
  <c r="D48" i="1" l="1"/>
  <c r="I39" i="1"/>
  <c r="I48" i="1"/>
  <c r="I66" i="1" l="1"/>
  <c r="I73" i="1" s="1"/>
  <c r="D66" i="1"/>
  <c r="D73" i="1" s="1"/>
  <c r="I49" i="1"/>
  <c r="I61" i="1" s="1"/>
  <c r="I65" i="1" s="1"/>
  <c r="D49" i="1"/>
  <c r="D61" i="1" s="1"/>
  <c r="D65" i="1" s="1"/>
  <c r="D71" i="1" l="1"/>
  <c r="D72" i="1" s="1"/>
  <c r="I71" i="1"/>
  <c r="I72" i="1" s="1"/>
</calcChain>
</file>

<file path=xl/sharedStrings.xml><?xml version="1.0" encoding="utf-8"?>
<sst xmlns="http://schemas.openxmlformats.org/spreadsheetml/2006/main" count="91" uniqueCount="57">
  <si>
    <t>Stundenverrechnungssatz</t>
  </si>
  <si>
    <t>geplante produktive Baustellenstunden</t>
  </si>
  <si>
    <t>Ergebnis 2</t>
  </si>
  <si>
    <t>Ergebnis 1</t>
  </si>
  <si>
    <t>Baustelle 1</t>
  </si>
  <si>
    <t>Material</t>
  </si>
  <si>
    <t>Pflanzen</t>
  </si>
  <si>
    <t>sonstige Teilleistungen</t>
  </si>
  <si>
    <t>Kosten</t>
  </si>
  <si>
    <t>Zuschlag</t>
  </si>
  <si>
    <t>Betrag</t>
  </si>
  <si>
    <t>Ergebnis 3</t>
  </si>
  <si>
    <t>Wasser</t>
  </si>
  <si>
    <t>Strom</t>
  </si>
  <si>
    <t>Zwischensumme</t>
  </si>
  <si>
    <t>Ergebnis 4</t>
  </si>
  <si>
    <t>Toilette</t>
  </si>
  <si>
    <t>Deckungsbeitrag/Stunde</t>
  </si>
  <si>
    <t>Baustelle 2</t>
  </si>
  <si>
    <t>In die grün hinterlegten Felder sind Beispielwerte eingetragen.</t>
  </si>
  <si>
    <t>Die grau hinterlegten Felder werden automatisch berechnet.</t>
  </si>
  <si>
    <t>Sonstiges</t>
  </si>
  <si>
    <t>In dieser Beispielrechnung sehen Sie, wie Sie den Deckungsbeitrag/Stunde von zwei Baustellen miteinander vergleichen können und welchen Einfluss ein Preisnachlass auf den Deckungsbeitrag/Stunde hat.</t>
  </si>
  <si>
    <t>Ergebnis 4 (reduziert)</t>
  </si>
  <si>
    <t>Umsatz</t>
  </si>
  <si>
    <t>Sonstige Baustellenkosten:</t>
  </si>
  <si>
    <t>Baustellengemeinkosten Geräte:</t>
  </si>
  <si>
    <t>Schritt 5: Vergleichszahl Deckungsbeitrag</t>
  </si>
  <si>
    <t>Schritt 1: Lohn</t>
  </si>
  <si>
    <t>Schritt 2: Baustellenstunden</t>
  </si>
  <si>
    <t>Schritt 3: Einzelkosten</t>
  </si>
  <si>
    <t>Schritt 4: Betriebsgemeinkosten (BGK)</t>
  </si>
  <si>
    <t xml:space="preserve">Kalkulationslohn </t>
  </si>
  <si>
    <t>Begriffsdefinitionen:</t>
  </si>
  <si>
    <t>Kalkulationslohn (KL):</t>
  </si>
  <si>
    <t>Stundenverrechnungssatz/Verrechnungslohn (VL):</t>
  </si>
  <si>
    <t>Teilleistungen:</t>
  </si>
  <si>
    <t>Schritt 4: Baustellengemeinkosten (BGK)</t>
  </si>
  <si>
    <t>Hinweis: Dies ist eine Beispielrechnung. Wir übernehmen keine Haftung für die Ergebnisse dieser Tabellenkalkulation.</t>
  </si>
  <si>
    <t>geschätzte Summe Baustellengemeinkosten Geräte</t>
  </si>
  <si>
    <t>Allgemeine Gemeinkosten (AGK):</t>
  </si>
  <si>
    <t>Deckungsbeitrag:</t>
  </si>
  <si>
    <t>Geräte (Leistungsgeräte)</t>
  </si>
  <si>
    <t>Beispielrechnung für den Deckungsbeitrag/Stunde</t>
  </si>
  <si>
    <t xml:space="preserve">Umsatz </t>
  </si>
  <si>
    <t>Preisnachlass</t>
  </si>
  <si>
    <t>Auswirkung eines Preisnachlasses</t>
  </si>
  <si>
    <t>gesamte Baustellenzeit</t>
  </si>
  <si>
    <t>minus Wege- und Rüstzeit</t>
  </si>
  <si>
    <t>alle Gerätekosten der Baustelle, die nicht über die Kalkulation der Leistungsgeräte berücksichtigt wurden</t>
  </si>
  <si>
    <t>Stundenlöhne + Soziallöhne + Sozialkosten</t>
  </si>
  <si>
    <t>die Gemeinkosten, die der Baustelle direkt zugeordnet werden können , z.B. für Geräte, die nicht als Leistungsgeräte kalkuliert wurden, unproduktive Zeit, Wasser, Strom etc.</t>
  </si>
  <si>
    <t>Umsatz abzüglich aller Baustellenkosten, steht für die Kostendeckung der Gemeinkosten und für den Gewinn zur Verfügung</t>
  </si>
  <si>
    <t>Stundenlöhne + Soziallöhne + Sozialkosten + Anteil Baustellengemeinkosten (BGK) + Anteil allgemeine Gemeinkosten (AGK)</t>
  </si>
  <si>
    <t>In diesem Beispiel hat Baustelle 1 einen geringeren Umsatz, aber den höheren Deckungsbeitrag/ Stunde und wäre bei hoher Auslastung aus kalkulatorischer Sicht zu bevorzugen.</t>
  </si>
  <si>
    <t>Baustellengemeinkosten (BGK):</t>
  </si>
  <si>
    <t>die Gemeinkosten, die nicht direkt einer Baustelle zugeordnet werden können, z.B. für Büroräume, Buchhaltung, Marketing etc., der Großteil der Verwaltungskosten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</si>
</sst>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_ ;[Red]\-#,##0.0\ "/>
    <numFmt numFmtId="165" formatCode="0.0"/>
  </numFmts>
  <fonts count="3" x14ac:knownFonts="1">
    <font>
      <sz val="10"/>
      <color theme="1"/>
      <name val="Neo Sans"/>
      <family val="2"/>
    </font>
    <font>
      <b/>
      <sz val="10"/>
      <color theme="1"/>
      <name val="Neo Sans"/>
      <family val="2"/>
    </font>
    <font>
      <i/>
      <sz val="10"/>
      <color theme="1"/>
      <name val="Neo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B0D08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0" fontId="0" fillId="0" borderId="8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9" fontId="2" fillId="0" borderId="0" xfId="0" applyNumberFormat="1" applyFont="1" applyFill="1" applyBorder="1"/>
    <xf numFmtId="8" fontId="2" fillId="0" borderId="0" xfId="0" applyNumberFormat="1" applyFont="1" applyFill="1" applyBorder="1"/>
    <xf numFmtId="0" fontId="0" fillId="0" borderId="4" xfId="0" applyFont="1" applyBorder="1"/>
    <xf numFmtId="0" fontId="0" fillId="0" borderId="0" xfId="0" applyFont="1" applyBorder="1"/>
    <xf numFmtId="8" fontId="0" fillId="0" borderId="0" xfId="0" applyNumberFormat="1" applyFont="1" applyFill="1" applyBorder="1"/>
    <xf numFmtId="0" fontId="0" fillId="0" borderId="6" xfId="0" applyFont="1" applyFill="1" applyBorder="1"/>
    <xf numFmtId="0" fontId="0" fillId="0" borderId="9" xfId="0" applyFill="1" applyBorder="1"/>
    <xf numFmtId="0" fontId="0" fillId="0" borderId="0" xfId="0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8" fontId="0" fillId="2" borderId="1" xfId="0" applyNumberFormat="1" applyFill="1" applyBorder="1"/>
    <xf numFmtId="165" fontId="0" fillId="2" borderId="1" xfId="0" applyNumberFormat="1" applyFill="1" applyBorder="1"/>
    <xf numFmtId="9" fontId="0" fillId="2" borderId="1" xfId="0" applyNumberFormat="1" applyFill="1" applyBorder="1"/>
    <xf numFmtId="0" fontId="0" fillId="3" borderId="0" xfId="0" applyFill="1"/>
    <xf numFmtId="0" fontId="1" fillId="3" borderId="6" xfId="0" applyFont="1" applyFill="1" applyBorder="1"/>
    <xf numFmtId="0" fontId="1" fillId="3" borderId="9" xfId="0" applyFont="1" applyFill="1" applyBorder="1"/>
    <xf numFmtId="8" fontId="1" fillId="3" borderId="7" xfId="0" applyNumberFormat="1" applyFont="1" applyFill="1" applyBorder="1"/>
    <xf numFmtId="164" fontId="0" fillId="3" borderId="3" xfId="0" applyNumberFormat="1" applyFill="1" applyBorder="1"/>
    <xf numFmtId="8" fontId="0" fillId="3" borderId="5" xfId="0" applyNumberFormat="1" applyFill="1" applyBorder="1"/>
    <xf numFmtId="8" fontId="2" fillId="3" borderId="5" xfId="0" applyNumberFormat="1" applyFont="1" applyFill="1" applyBorder="1"/>
    <xf numFmtId="0" fontId="0" fillId="3" borderId="9" xfId="0" applyFill="1" applyBorder="1"/>
    <xf numFmtId="8" fontId="0" fillId="3" borderId="7" xfId="0" applyNumberFormat="1" applyFill="1" applyBorder="1"/>
    <xf numFmtId="0" fontId="1" fillId="3" borderId="4" xfId="0" applyFont="1" applyFill="1" applyBorder="1"/>
    <xf numFmtId="0" fontId="2" fillId="3" borderId="0" xfId="0" applyFont="1" applyFill="1" applyBorder="1"/>
    <xf numFmtId="8" fontId="1" fillId="3" borderId="5" xfId="0" applyNumberFormat="1" applyFont="1" applyFill="1" applyBorder="1"/>
    <xf numFmtId="0" fontId="1" fillId="4" borderId="4" xfId="0" applyFont="1" applyFill="1" applyBorder="1"/>
    <xf numFmtId="0" fontId="0" fillId="4" borderId="0" xfId="0" applyFill="1" applyBorder="1"/>
    <xf numFmtId="8" fontId="1" fillId="4" borderId="5" xfId="0" applyNumberFormat="1" applyFont="1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DCDC"/>
      <color rgb="FFFFCC00"/>
      <color rgb="FFB0D082"/>
      <color rgb="FFB0E8C4"/>
      <color rgb="FFD9E8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</xdr:rowOff>
    </xdr:from>
    <xdr:to>
      <xdr:col>3</xdr:col>
      <xdr:colOff>827999</xdr:colOff>
      <xdr:row>0</xdr:row>
      <xdr:rowOff>592744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1"/>
          <a:ext cx="5400000" cy="592743"/>
        </a:xfrm>
        <a:prstGeom prst="rect">
          <a:avLst/>
        </a:prstGeom>
      </xdr:spPr>
    </xdr:pic>
    <xdr:clientData/>
  </xdr:twoCellAnchor>
  <xdr:twoCellAnchor editAs="oneCell">
    <xdr:from>
      <xdr:col>0</xdr:col>
      <xdr:colOff>58510</xdr:colOff>
      <xdr:row>25</xdr:row>
      <xdr:rowOff>19050</xdr:rowOff>
    </xdr:from>
    <xdr:to>
      <xdr:col>3</xdr:col>
      <xdr:colOff>832081</xdr:colOff>
      <xdr:row>25</xdr:row>
      <xdr:rowOff>611794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" y="7439025"/>
          <a:ext cx="5402721" cy="592744"/>
        </a:xfrm>
        <a:prstGeom prst="rect">
          <a:avLst/>
        </a:prstGeom>
      </xdr:spPr>
    </xdr:pic>
    <xdr:clientData/>
  </xdr:twoCellAnchor>
  <xdr:twoCellAnchor editAs="oneCell">
    <xdr:from>
      <xdr:col>5</xdr:col>
      <xdr:colOff>54428</xdr:colOff>
      <xdr:row>25</xdr:row>
      <xdr:rowOff>9525</xdr:rowOff>
    </xdr:from>
    <xdr:to>
      <xdr:col>8</xdr:col>
      <xdr:colOff>827999</xdr:colOff>
      <xdr:row>25</xdr:row>
      <xdr:rowOff>602269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753" y="7439025"/>
          <a:ext cx="5402721" cy="592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showWhiteSpace="0" topLeftCell="A22" zoomScaleNormal="100" zoomScalePageLayoutView="70" workbookViewId="0">
      <selection activeCell="F24" sqref="F24"/>
    </sheetView>
  </sheetViews>
  <sheetFormatPr baseColWidth="10" defaultRowHeight="12.75" x14ac:dyDescent="0.2"/>
  <cols>
    <col min="1" max="1" width="38.5" customWidth="1"/>
    <col min="2" max="2" width="11.25" customWidth="1"/>
    <col min="5" max="5" width="2.375" customWidth="1"/>
    <col min="6" max="6" width="38.5" customWidth="1"/>
    <col min="7" max="7" width="11.25" customWidth="1"/>
  </cols>
  <sheetData>
    <row r="1" spans="1:4" ht="54" customHeight="1" x14ac:dyDescent="0.2">
      <c r="A1" s="1"/>
    </row>
    <row r="2" spans="1:4" x14ac:dyDescent="0.2">
      <c r="A2" s="1" t="s">
        <v>43</v>
      </c>
    </row>
    <row r="4" spans="1:4" ht="44.25" customHeight="1" x14ac:dyDescent="0.2">
      <c r="A4" s="46" t="s">
        <v>22</v>
      </c>
      <c r="B4" s="46"/>
      <c r="C4" s="46"/>
      <c r="D4" s="46"/>
    </row>
    <row r="5" spans="1:4" ht="13.5" thickBot="1" x14ac:dyDescent="0.25"/>
    <row r="6" spans="1:4" ht="13.5" thickBot="1" x14ac:dyDescent="0.25">
      <c r="A6" s="22" t="s">
        <v>19</v>
      </c>
      <c r="B6" s="23"/>
    </row>
    <row r="7" spans="1:4" x14ac:dyDescent="0.2">
      <c r="A7" s="27" t="s">
        <v>20</v>
      </c>
      <c r="B7" s="27"/>
    </row>
    <row r="9" spans="1:4" x14ac:dyDescent="0.2">
      <c r="A9" s="1" t="s">
        <v>33</v>
      </c>
    </row>
    <row r="10" spans="1:4" x14ac:dyDescent="0.2">
      <c r="A10" s="1"/>
    </row>
    <row r="11" spans="1:4" s="21" customFormat="1" ht="14.25" customHeight="1" x14ac:dyDescent="0.2">
      <c r="A11" s="42" t="s">
        <v>40</v>
      </c>
      <c r="B11" s="43"/>
      <c r="C11" s="43"/>
      <c r="D11" s="43"/>
    </row>
    <row r="12" spans="1:4" s="21" customFormat="1" ht="41.25" customHeight="1" x14ac:dyDescent="0.2">
      <c r="A12" s="47" t="s">
        <v>56</v>
      </c>
      <c r="B12" s="46"/>
      <c r="C12" s="46"/>
      <c r="D12" s="46"/>
    </row>
    <row r="13" spans="1:4" s="21" customFormat="1" ht="14.25" customHeight="1" x14ac:dyDescent="0.2">
      <c r="A13" s="42" t="s">
        <v>35</v>
      </c>
      <c r="B13" s="43"/>
      <c r="C13" s="43"/>
      <c r="D13" s="43"/>
    </row>
    <row r="14" spans="1:4" s="21" customFormat="1" ht="41.25" customHeight="1" x14ac:dyDescent="0.2">
      <c r="A14" s="47" t="s">
        <v>53</v>
      </c>
      <c r="B14" s="46"/>
      <c r="C14" s="46"/>
      <c r="D14" s="46"/>
    </row>
    <row r="15" spans="1:4" s="21" customFormat="1" ht="14.25" customHeight="1" x14ac:dyDescent="0.2">
      <c r="A15" s="42" t="s">
        <v>34</v>
      </c>
      <c r="B15" s="43"/>
      <c r="C15" s="43"/>
      <c r="D15" s="43"/>
    </row>
    <row r="16" spans="1:4" s="21" customFormat="1" ht="29.25" customHeight="1" x14ac:dyDescent="0.2">
      <c r="A16" s="47" t="s">
        <v>50</v>
      </c>
      <c r="B16" s="46"/>
      <c r="C16" s="46"/>
      <c r="D16" s="46"/>
    </row>
    <row r="17" spans="1:11" s="21" customFormat="1" ht="14.25" customHeight="1" x14ac:dyDescent="0.2">
      <c r="A17" s="42" t="s">
        <v>55</v>
      </c>
      <c r="B17" s="43"/>
      <c r="C17" s="43"/>
      <c r="D17" s="43"/>
    </row>
    <row r="18" spans="1:11" s="21" customFormat="1" ht="41.25" customHeight="1" x14ac:dyDescent="0.2">
      <c r="A18" s="47" t="s">
        <v>51</v>
      </c>
      <c r="B18" s="46"/>
      <c r="C18" s="46"/>
      <c r="D18" s="46"/>
    </row>
    <row r="19" spans="1:11" s="21" customFormat="1" ht="14.25" customHeight="1" x14ac:dyDescent="0.2">
      <c r="A19" s="42" t="s">
        <v>26</v>
      </c>
      <c r="B19" s="43"/>
      <c r="C19" s="43"/>
      <c r="D19" s="43"/>
    </row>
    <row r="20" spans="1:11" s="21" customFormat="1" ht="41.25" customHeight="1" x14ac:dyDescent="0.2">
      <c r="A20" s="47" t="s">
        <v>49</v>
      </c>
      <c r="B20" s="46"/>
      <c r="C20" s="46"/>
      <c r="D20" s="46"/>
    </row>
    <row r="21" spans="1:11" s="21" customFormat="1" ht="14.25" customHeight="1" x14ac:dyDescent="0.2">
      <c r="A21" s="42" t="s">
        <v>41</v>
      </c>
      <c r="B21" s="43"/>
      <c r="C21" s="43"/>
      <c r="D21" s="43"/>
    </row>
    <row r="22" spans="1:11" s="21" customFormat="1" ht="41.25" customHeight="1" x14ac:dyDescent="0.2">
      <c r="A22" s="47" t="s">
        <v>52</v>
      </c>
      <c r="B22" s="46"/>
      <c r="C22" s="46"/>
      <c r="D22" s="46"/>
    </row>
    <row r="23" spans="1:11" x14ac:dyDescent="0.2">
      <c r="A23" s="1"/>
    </row>
    <row r="24" spans="1:11" s="21" customFormat="1" ht="36" customHeight="1" x14ac:dyDescent="0.2">
      <c r="A24" s="45" t="s">
        <v>38</v>
      </c>
      <c r="B24" s="46"/>
      <c r="C24" s="46"/>
      <c r="D24" s="46"/>
    </row>
    <row r="26" spans="1:11" ht="54" customHeight="1" thickBot="1" x14ac:dyDescent="0.25">
      <c r="A26" s="9"/>
      <c r="B26" s="9"/>
      <c r="C26" s="9"/>
      <c r="D26" s="8"/>
      <c r="I26" s="8"/>
      <c r="K26" s="17"/>
    </row>
    <row r="27" spans="1:11" ht="11.1" customHeight="1" x14ac:dyDescent="0.2">
      <c r="A27" s="2" t="s">
        <v>28</v>
      </c>
      <c r="B27" s="7"/>
      <c r="C27" s="7"/>
      <c r="D27" s="3"/>
      <c r="I27" s="8"/>
      <c r="K27" s="17"/>
    </row>
    <row r="28" spans="1:11" ht="9.9499999999999993" customHeight="1" thickBot="1" x14ac:dyDescent="0.25">
      <c r="A28" s="4"/>
      <c r="B28" s="8"/>
      <c r="C28" s="8"/>
      <c r="D28" s="5"/>
      <c r="I28" s="8"/>
      <c r="K28" s="17"/>
    </row>
    <row r="29" spans="1:11" ht="13.5" customHeight="1" thickBot="1" x14ac:dyDescent="0.25">
      <c r="A29" s="4" t="s">
        <v>0</v>
      </c>
      <c r="B29" s="8"/>
      <c r="C29" s="5"/>
      <c r="D29" s="24">
        <v>49.8</v>
      </c>
      <c r="I29" s="8"/>
    </row>
    <row r="30" spans="1:11" ht="13.5" thickBot="1" x14ac:dyDescent="0.25">
      <c r="A30" s="4" t="s">
        <v>32</v>
      </c>
      <c r="B30" s="8"/>
      <c r="C30" s="5"/>
      <c r="D30" s="24">
        <v>19.8</v>
      </c>
      <c r="I30" s="8"/>
    </row>
    <row r="31" spans="1:11" ht="13.5" thickBot="1" x14ac:dyDescent="0.25">
      <c r="A31" s="28" t="s">
        <v>3</v>
      </c>
      <c r="B31" s="29"/>
      <c r="C31" s="29"/>
      <c r="D31" s="30">
        <f>D29-D30</f>
        <v>29.999999999999996</v>
      </c>
      <c r="I31" s="8"/>
    </row>
    <row r="32" spans="1:11" ht="9.9499999999999993" customHeight="1" x14ac:dyDescent="0.2"/>
    <row r="33" spans="1:11" ht="13.5" thickBot="1" x14ac:dyDescent="0.25">
      <c r="A33" s="1" t="s">
        <v>4</v>
      </c>
      <c r="B33" s="1"/>
      <c r="F33" s="1" t="s">
        <v>18</v>
      </c>
      <c r="G33" s="1"/>
    </row>
    <row r="34" spans="1:11" x14ac:dyDescent="0.2">
      <c r="A34" s="2" t="s">
        <v>29</v>
      </c>
      <c r="B34" s="7"/>
      <c r="C34" s="7"/>
      <c r="D34" s="3"/>
      <c r="F34" s="2" t="s">
        <v>29</v>
      </c>
      <c r="G34" s="7"/>
      <c r="H34" s="7"/>
      <c r="I34" s="3"/>
      <c r="K34" s="17"/>
    </row>
    <row r="35" spans="1:11" ht="9.9499999999999993" customHeight="1" thickBot="1" x14ac:dyDescent="0.25">
      <c r="A35" s="6"/>
      <c r="B35" s="9"/>
      <c r="C35" s="9"/>
      <c r="D35" s="5"/>
      <c r="F35" s="6"/>
      <c r="G35" s="9"/>
      <c r="H35" s="9"/>
      <c r="I35" s="5"/>
      <c r="K35" s="17"/>
    </row>
    <row r="36" spans="1:11" ht="13.5" thickBot="1" x14ac:dyDescent="0.25">
      <c r="A36" s="16" t="s">
        <v>47</v>
      </c>
      <c r="B36" s="9"/>
      <c r="D36" s="25">
        <v>127</v>
      </c>
      <c r="F36" s="16" t="s">
        <v>47</v>
      </c>
      <c r="G36" s="9"/>
      <c r="I36" s="25">
        <v>367</v>
      </c>
      <c r="K36" s="18"/>
    </row>
    <row r="37" spans="1:11" ht="13.5" thickBot="1" x14ac:dyDescent="0.25">
      <c r="A37" s="16" t="s">
        <v>48</v>
      </c>
      <c r="B37" s="9"/>
      <c r="D37" s="25">
        <v>14</v>
      </c>
      <c r="F37" s="16" t="s">
        <v>48</v>
      </c>
      <c r="G37" s="9"/>
      <c r="I37" s="25">
        <v>42</v>
      </c>
      <c r="K37" s="18"/>
    </row>
    <row r="38" spans="1:11" x14ac:dyDescent="0.2">
      <c r="A38" s="4" t="s">
        <v>1</v>
      </c>
      <c r="B38" s="8"/>
      <c r="C38" s="8"/>
      <c r="D38" s="31">
        <f>D36-D37</f>
        <v>113</v>
      </c>
      <c r="F38" s="4" t="s">
        <v>1</v>
      </c>
      <c r="G38" s="8"/>
      <c r="H38" s="8"/>
      <c r="I38" s="31">
        <f>I36-I37</f>
        <v>325</v>
      </c>
    </row>
    <row r="39" spans="1:11" ht="13.5" thickBot="1" x14ac:dyDescent="0.25">
      <c r="A39" s="28" t="s">
        <v>2</v>
      </c>
      <c r="B39" s="29"/>
      <c r="C39" s="29"/>
      <c r="D39" s="30">
        <f>D31*D38</f>
        <v>3389.9999999999995</v>
      </c>
      <c r="F39" s="28" t="s">
        <v>2</v>
      </c>
      <c r="G39" s="29"/>
      <c r="H39" s="29"/>
      <c r="I39" s="30">
        <f>D31*I38</f>
        <v>9749.9999999999982</v>
      </c>
    </row>
    <row r="40" spans="1:11" ht="9.9499999999999993" customHeight="1" thickBot="1" x14ac:dyDescent="0.25"/>
    <row r="41" spans="1:11" x14ac:dyDescent="0.2">
      <c r="A41" s="2" t="s">
        <v>30</v>
      </c>
      <c r="B41" s="10"/>
      <c r="C41" s="10"/>
      <c r="D41" s="3"/>
      <c r="F41" s="2" t="s">
        <v>30</v>
      </c>
      <c r="G41" s="10"/>
      <c r="H41" s="10"/>
      <c r="I41" s="3"/>
    </row>
    <row r="42" spans="1:11" ht="9.9499999999999993" customHeight="1" x14ac:dyDescent="0.2">
      <c r="A42" s="6"/>
      <c r="B42" s="8"/>
      <c r="C42" s="8"/>
      <c r="D42" s="5"/>
      <c r="F42" s="6"/>
      <c r="G42" s="8"/>
      <c r="H42" s="8"/>
      <c r="I42" s="5"/>
    </row>
    <row r="43" spans="1:11" ht="13.5" thickBot="1" x14ac:dyDescent="0.25">
      <c r="A43" s="11" t="s">
        <v>36</v>
      </c>
      <c r="B43" s="12" t="s">
        <v>9</v>
      </c>
      <c r="C43" s="12" t="s">
        <v>8</v>
      </c>
      <c r="D43" s="13" t="s">
        <v>10</v>
      </c>
      <c r="F43" s="11" t="s">
        <v>36</v>
      </c>
      <c r="G43" s="12" t="s">
        <v>9</v>
      </c>
      <c r="H43" s="12" t="s">
        <v>8</v>
      </c>
      <c r="I43" s="13" t="s">
        <v>10</v>
      </c>
    </row>
    <row r="44" spans="1:11" ht="13.5" thickBot="1" x14ac:dyDescent="0.25">
      <c r="A44" s="4" t="s">
        <v>5</v>
      </c>
      <c r="B44" s="26">
        <v>0.18</v>
      </c>
      <c r="C44" s="24">
        <v>2650</v>
      </c>
      <c r="D44" s="32">
        <f>B44*C44</f>
        <v>477</v>
      </c>
      <c r="F44" s="4" t="s">
        <v>5</v>
      </c>
      <c r="G44" s="26">
        <v>0.15</v>
      </c>
      <c r="H44" s="24">
        <v>6300</v>
      </c>
      <c r="I44" s="32">
        <f>G44*H44</f>
        <v>945</v>
      </c>
    </row>
    <row r="45" spans="1:11" ht="13.5" thickBot="1" x14ac:dyDescent="0.25">
      <c r="A45" s="4" t="s">
        <v>6</v>
      </c>
      <c r="B45" s="26">
        <v>0.65</v>
      </c>
      <c r="C45" s="24">
        <v>975</v>
      </c>
      <c r="D45" s="32">
        <f t="shared" ref="D45:D47" si="0">B45*C45</f>
        <v>633.75</v>
      </c>
      <c r="F45" s="4" t="s">
        <v>6</v>
      </c>
      <c r="G45" s="26">
        <v>0.08</v>
      </c>
      <c r="H45" s="24">
        <v>1100</v>
      </c>
      <c r="I45" s="32">
        <f t="shared" ref="I45:I47" si="1">G45*H45</f>
        <v>88</v>
      </c>
    </row>
    <row r="46" spans="1:11" ht="13.5" thickBot="1" x14ac:dyDescent="0.25">
      <c r="A46" s="4" t="s">
        <v>42</v>
      </c>
      <c r="B46" s="26">
        <v>0.12</v>
      </c>
      <c r="C46" s="24">
        <v>590</v>
      </c>
      <c r="D46" s="32">
        <f t="shared" si="0"/>
        <v>70.8</v>
      </c>
      <c r="F46" s="4" t="s">
        <v>42</v>
      </c>
      <c r="G46" s="26">
        <v>0.12</v>
      </c>
      <c r="H46" s="24">
        <v>2200</v>
      </c>
      <c r="I46" s="32">
        <f t="shared" si="1"/>
        <v>264</v>
      </c>
    </row>
    <row r="47" spans="1:11" ht="13.5" thickBot="1" x14ac:dyDescent="0.25">
      <c r="A47" s="4" t="s">
        <v>7</v>
      </c>
      <c r="B47" s="26">
        <v>0.1</v>
      </c>
      <c r="C47" s="24">
        <v>220</v>
      </c>
      <c r="D47" s="32">
        <f t="shared" si="0"/>
        <v>22</v>
      </c>
      <c r="F47" s="4" t="s">
        <v>7</v>
      </c>
      <c r="G47" s="26">
        <v>0.09</v>
      </c>
      <c r="H47" s="24">
        <v>750</v>
      </c>
      <c r="I47" s="32">
        <f t="shared" si="1"/>
        <v>67.5</v>
      </c>
    </row>
    <row r="48" spans="1:11" x14ac:dyDescent="0.2">
      <c r="A48" s="11" t="s">
        <v>14</v>
      </c>
      <c r="B48" s="14"/>
      <c r="C48" s="15"/>
      <c r="D48" s="33">
        <f>SUM(D44:D47)</f>
        <v>1203.55</v>
      </c>
      <c r="F48" s="11" t="s">
        <v>14</v>
      </c>
      <c r="G48" s="14"/>
      <c r="H48" s="15"/>
      <c r="I48" s="33">
        <f>SUM(I44:I47)</f>
        <v>1364.5</v>
      </c>
    </row>
    <row r="49" spans="1:9" ht="13.5" thickBot="1" x14ac:dyDescent="0.25">
      <c r="A49" s="28" t="s">
        <v>11</v>
      </c>
      <c r="B49" s="34"/>
      <c r="C49" s="34"/>
      <c r="D49" s="30">
        <f>D39+D48</f>
        <v>4593.5499999999993</v>
      </c>
      <c r="F49" s="28" t="s">
        <v>11</v>
      </c>
      <c r="G49" s="34"/>
      <c r="H49" s="34"/>
      <c r="I49" s="30">
        <f>I39+I48</f>
        <v>11114.499999999998</v>
      </c>
    </row>
    <row r="50" spans="1:9" ht="9.9499999999999993" customHeight="1" thickBot="1" x14ac:dyDescent="0.25"/>
    <row r="51" spans="1:9" x14ac:dyDescent="0.2">
      <c r="A51" s="2" t="s">
        <v>37</v>
      </c>
      <c r="B51" s="10"/>
      <c r="C51" s="10"/>
      <c r="D51" s="3"/>
      <c r="F51" s="2" t="s">
        <v>31</v>
      </c>
      <c r="G51" s="10"/>
      <c r="H51" s="10"/>
      <c r="I51" s="3"/>
    </row>
    <row r="52" spans="1:9" ht="9.9499999999999993" customHeight="1" thickBot="1" x14ac:dyDescent="0.25">
      <c r="A52" s="4"/>
      <c r="B52" s="8"/>
      <c r="C52" s="8"/>
      <c r="D52" s="5"/>
      <c r="F52" s="4"/>
      <c r="G52" s="8"/>
      <c r="H52" s="8"/>
      <c r="I52" s="5"/>
    </row>
    <row r="53" spans="1:9" ht="13.5" thickBot="1" x14ac:dyDescent="0.25">
      <c r="A53" s="16" t="s">
        <v>39</v>
      </c>
      <c r="B53" s="8"/>
      <c r="C53" s="8"/>
      <c r="D53" s="24">
        <v>325</v>
      </c>
      <c r="F53" s="16" t="s">
        <v>39</v>
      </c>
      <c r="G53" s="8"/>
      <c r="H53" s="8"/>
      <c r="I53" s="24">
        <v>925</v>
      </c>
    </row>
    <row r="54" spans="1:9" ht="9.9499999999999993" customHeight="1" x14ac:dyDescent="0.2">
      <c r="A54" s="11"/>
      <c r="B54" s="8"/>
      <c r="C54" s="8"/>
      <c r="D54" s="5"/>
      <c r="F54" s="11"/>
      <c r="G54" s="8"/>
      <c r="H54" s="8"/>
      <c r="I54" s="5"/>
    </row>
    <row r="55" spans="1:9" ht="13.5" thickBot="1" x14ac:dyDescent="0.25">
      <c r="A55" s="11" t="s">
        <v>25</v>
      </c>
      <c r="B55" s="8"/>
      <c r="C55" s="8"/>
      <c r="D55" s="5"/>
      <c r="F55" s="11" t="s">
        <v>25</v>
      </c>
      <c r="G55" s="8"/>
      <c r="H55" s="8"/>
      <c r="I55" s="5"/>
    </row>
    <row r="56" spans="1:9" ht="13.5" thickBot="1" x14ac:dyDescent="0.25">
      <c r="A56" s="4" t="s">
        <v>12</v>
      </c>
      <c r="B56" s="8"/>
      <c r="C56" s="8"/>
      <c r="D56" s="24">
        <v>50</v>
      </c>
      <c r="F56" s="4" t="s">
        <v>12</v>
      </c>
      <c r="G56" s="8"/>
      <c r="H56" s="8"/>
      <c r="I56" s="24">
        <v>150</v>
      </c>
    </row>
    <row r="57" spans="1:9" ht="13.5" thickBot="1" x14ac:dyDescent="0.25">
      <c r="A57" s="4" t="s">
        <v>13</v>
      </c>
      <c r="B57" s="8"/>
      <c r="C57" s="8"/>
      <c r="D57" s="24">
        <v>80</v>
      </c>
      <c r="F57" s="4" t="s">
        <v>13</v>
      </c>
      <c r="G57" s="8"/>
      <c r="H57" s="8"/>
      <c r="I57" s="24">
        <v>90</v>
      </c>
    </row>
    <row r="58" spans="1:9" ht="13.5" thickBot="1" x14ac:dyDescent="0.25">
      <c r="A58" s="4" t="s">
        <v>16</v>
      </c>
      <c r="B58" s="8"/>
      <c r="C58" s="8"/>
      <c r="D58" s="24">
        <v>120</v>
      </c>
      <c r="F58" s="4" t="s">
        <v>16</v>
      </c>
      <c r="G58" s="8"/>
      <c r="H58" s="8"/>
      <c r="I58" s="24">
        <v>240</v>
      </c>
    </row>
    <row r="59" spans="1:9" ht="13.5" thickBot="1" x14ac:dyDescent="0.25">
      <c r="A59" s="4" t="s">
        <v>21</v>
      </c>
      <c r="B59" s="8"/>
      <c r="C59" s="8"/>
      <c r="D59" s="24">
        <v>80</v>
      </c>
      <c r="F59" s="4" t="s">
        <v>21</v>
      </c>
      <c r="G59" s="8"/>
      <c r="H59" s="8"/>
      <c r="I59" s="24">
        <v>200</v>
      </c>
    </row>
    <row r="60" spans="1:9" x14ac:dyDescent="0.2">
      <c r="A60" s="11" t="s">
        <v>14</v>
      </c>
      <c r="B60" s="12"/>
      <c r="C60" s="12"/>
      <c r="D60" s="33">
        <f>SUM(D53:D59)</f>
        <v>655</v>
      </c>
      <c r="F60" s="11" t="s">
        <v>14</v>
      </c>
      <c r="G60" s="12"/>
      <c r="H60" s="12"/>
      <c r="I60" s="33">
        <f>SUM(I53:I59)</f>
        <v>1605</v>
      </c>
    </row>
    <row r="61" spans="1:9" ht="13.5" thickBot="1" x14ac:dyDescent="0.25">
      <c r="A61" s="28" t="s">
        <v>15</v>
      </c>
      <c r="B61" s="34"/>
      <c r="C61" s="34"/>
      <c r="D61" s="30">
        <f>D49-D60</f>
        <v>3938.5499999999993</v>
      </c>
      <c r="F61" s="28" t="s">
        <v>15</v>
      </c>
      <c r="G61" s="34"/>
      <c r="H61" s="34"/>
      <c r="I61" s="30">
        <f>I49-I60</f>
        <v>9509.4999999999982</v>
      </c>
    </row>
    <row r="62" spans="1:9" ht="9.9499999999999993" customHeight="1" thickBot="1" x14ac:dyDescent="0.25"/>
    <row r="63" spans="1:9" x14ac:dyDescent="0.2">
      <c r="A63" s="2" t="s">
        <v>27</v>
      </c>
      <c r="B63" s="10"/>
      <c r="C63" s="10"/>
      <c r="D63" s="3"/>
      <c r="F63" s="2" t="s">
        <v>27</v>
      </c>
      <c r="G63" s="10"/>
      <c r="H63" s="10"/>
      <c r="I63" s="3"/>
    </row>
    <row r="64" spans="1:9" ht="9.9499999999999993" customHeight="1" x14ac:dyDescent="0.2">
      <c r="A64" s="4"/>
      <c r="B64" s="8"/>
      <c r="C64" s="8"/>
      <c r="D64" s="5"/>
      <c r="F64" s="4"/>
      <c r="G64" s="8"/>
      <c r="H64" s="8"/>
      <c r="I64" s="5"/>
    </row>
    <row r="65" spans="1:9" x14ac:dyDescent="0.2">
      <c r="A65" s="39" t="s">
        <v>17</v>
      </c>
      <c r="B65" s="40"/>
      <c r="C65" s="40"/>
      <c r="D65" s="41">
        <f>D61/D38</f>
        <v>34.854424778761057</v>
      </c>
      <c r="F65" s="39" t="s">
        <v>17</v>
      </c>
      <c r="G65" s="40"/>
      <c r="H65" s="40"/>
      <c r="I65" s="41">
        <f>I61/I38</f>
        <v>29.259999999999994</v>
      </c>
    </row>
    <row r="66" spans="1:9" ht="13.5" thickBot="1" x14ac:dyDescent="0.25">
      <c r="A66" s="19" t="s">
        <v>24</v>
      </c>
      <c r="B66" s="20"/>
      <c r="C66" s="20"/>
      <c r="D66" s="35">
        <f>(D29*D38)+C44+C45+C46+C47+D48</f>
        <v>11265.949999999999</v>
      </c>
      <c r="F66" s="19" t="s">
        <v>24</v>
      </c>
      <c r="G66" s="20"/>
      <c r="H66" s="20"/>
      <c r="I66" s="35">
        <f>(D29*I38)+H44+H45+H46+H47+I48</f>
        <v>27899.5</v>
      </c>
    </row>
    <row r="67" spans="1:9" ht="9.9499999999999993" customHeight="1" thickBot="1" x14ac:dyDescent="0.25"/>
    <row r="68" spans="1:9" x14ac:dyDescent="0.2">
      <c r="A68" s="2" t="s">
        <v>46</v>
      </c>
      <c r="B68" s="10"/>
      <c r="C68" s="10"/>
      <c r="D68" s="3"/>
      <c r="F68" s="2" t="s">
        <v>46</v>
      </c>
      <c r="G68" s="10"/>
      <c r="H68" s="10"/>
      <c r="I68" s="3"/>
    </row>
    <row r="69" spans="1:9" ht="9.9499999999999993" customHeight="1" thickBot="1" x14ac:dyDescent="0.25">
      <c r="A69" s="4"/>
      <c r="B69" s="8"/>
      <c r="C69" s="8"/>
      <c r="D69" s="5"/>
      <c r="F69" s="4"/>
      <c r="G69" s="8"/>
      <c r="H69" s="8"/>
      <c r="I69" s="5"/>
    </row>
    <row r="70" spans="1:9" ht="13.5" thickBot="1" x14ac:dyDescent="0.25">
      <c r="A70" s="16" t="s">
        <v>45</v>
      </c>
      <c r="B70" s="8"/>
      <c r="C70" s="8"/>
      <c r="D70" s="24">
        <v>300</v>
      </c>
      <c r="F70" s="16" t="s">
        <v>45</v>
      </c>
      <c r="G70" s="8"/>
      <c r="H70" s="8"/>
      <c r="I70" s="24">
        <v>1000</v>
      </c>
    </row>
    <row r="71" spans="1:9" x14ac:dyDescent="0.2">
      <c r="A71" s="36" t="s">
        <v>23</v>
      </c>
      <c r="B71" s="37"/>
      <c r="C71" s="37"/>
      <c r="D71" s="38">
        <f>D61-D70</f>
        <v>3638.5499999999993</v>
      </c>
      <c r="F71" s="36" t="s">
        <v>23</v>
      </c>
      <c r="G71" s="37"/>
      <c r="H71" s="37"/>
      <c r="I71" s="38">
        <f>I61-I70</f>
        <v>8509.4999999999982</v>
      </c>
    </row>
    <row r="72" spans="1:9" x14ac:dyDescent="0.2">
      <c r="A72" s="39" t="s">
        <v>17</v>
      </c>
      <c r="B72" s="40"/>
      <c r="C72" s="40"/>
      <c r="D72" s="41">
        <f>D71/D38</f>
        <v>32.199557522123889</v>
      </c>
      <c r="F72" s="39" t="s">
        <v>17</v>
      </c>
      <c r="G72" s="40"/>
      <c r="H72" s="40"/>
      <c r="I72" s="41">
        <f>I71/I38</f>
        <v>26.183076923076918</v>
      </c>
    </row>
    <row r="73" spans="1:9" ht="13.5" thickBot="1" x14ac:dyDescent="0.25">
      <c r="A73" s="19" t="s">
        <v>44</v>
      </c>
      <c r="B73" s="20"/>
      <c r="C73" s="20"/>
      <c r="D73" s="35">
        <f>D66-D70</f>
        <v>10965.949999999999</v>
      </c>
      <c r="F73" s="19" t="s">
        <v>24</v>
      </c>
      <c r="G73" s="20"/>
      <c r="H73" s="20"/>
      <c r="I73" s="35">
        <f>I66-I70</f>
        <v>26899.5</v>
      </c>
    </row>
    <row r="74" spans="1:9" ht="9" customHeight="1" x14ac:dyDescent="0.2"/>
    <row r="75" spans="1:9" ht="26.25" customHeight="1" x14ac:dyDescent="0.2">
      <c r="A75" s="44" t="s">
        <v>54</v>
      </c>
      <c r="B75" s="44"/>
      <c r="C75" s="44"/>
      <c r="D75" s="44"/>
    </row>
  </sheetData>
  <mergeCells count="15">
    <mergeCell ref="A4:D4"/>
    <mergeCell ref="A11:D11"/>
    <mergeCell ref="A15:D15"/>
    <mergeCell ref="A17:D17"/>
    <mergeCell ref="A19:D19"/>
    <mergeCell ref="A21:D21"/>
    <mergeCell ref="A75:D75"/>
    <mergeCell ref="A24:D24"/>
    <mergeCell ref="A12:D12"/>
    <mergeCell ref="A14:D14"/>
    <mergeCell ref="A16:D16"/>
    <mergeCell ref="A18:D18"/>
    <mergeCell ref="A20:D20"/>
    <mergeCell ref="A22:D22"/>
    <mergeCell ref="A13:D13"/>
  </mergeCells>
  <pageMargins left="0.7" right="0.7" top="0.78740157499999996" bottom="0.78740157499999996" header="0.3" footer="0.3"/>
  <pageSetup paperSize="9" orientation="portrait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Mittendorf, Nicole</dc:creator>
  <cp:lastModifiedBy>Schilling, Stephanie | DATAflor</cp:lastModifiedBy>
  <cp:lastPrinted>2018-05-07T09:09:53Z</cp:lastPrinted>
  <dcterms:created xsi:type="dcterms:W3CDTF">2018-04-13T19:41:34Z</dcterms:created>
  <dcterms:modified xsi:type="dcterms:W3CDTF">2018-05-07T09:15:09Z</dcterms:modified>
</cp:coreProperties>
</file>